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\\nsk-starcevic\OFIRP\5.TMB\2024\9_MZO_2024_planiranje za 25_27\Plan 25_27_U RADU\MZOM_Mirela 16_12\za uv\"/>
    </mc:Choice>
  </mc:AlternateContent>
  <xr:revisionPtr revIDLastSave="0" documentId="13_ncr:1_{DDDA722B-B95E-4603-AFCB-2509BE2959BC}" xr6:coauthVersionLast="37" xr6:coauthVersionMax="37" xr10:uidLastSave="{00000000-0000-0000-0000-000000000000}"/>
  <bookViews>
    <workbookView xWindow="-105" yWindow="-105" windowWidth="23250" windowHeight="12450" xr2:uid="{00000000-000D-0000-FFFF-FFFF00000000}"/>
  </bookViews>
  <sheets>
    <sheet name="Posebni dio FP" sheetId="7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7" l="1"/>
  <c r="E31" i="7"/>
  <c r="G42" i="7"/>
  <c r="F42" i="7"/>
  <c r="F10" i="7" s="1"/>
  <c r="E42" i="7"/>
  <c r="G10" i="7"/>
  <c r="F8" i="7"/>
  <c r="G8" i="7"/>
  <c r="G6" i="7"/>
  <c r="F6" i="7"/>
  <c r="G5" i="7"/>
  <c r="F5" i="7"/>
  <c r="G4" i="7"/>
  <c r="F4" i="7"/>
  <c r="E10" i="7"/>
  <c r="E8" i="7"/>
  <c r="E7" i="7"/>
  <c r="E5" i="7"/>
  <c r="G45" i="7"/>
  <c r="F45" i="7"/>
  <c r="E45" i="7"/>
  <c r="E50" i="7" l="1"/>
  <c r="F36" i="7"/>
  <c r="G36" i="7"/>
  <c r="E36" i="7"/>
  <c r="G58" i="7" l="1"/>
  <c r="G56" i="7"/>
  <c r="G38" i="7"/>
  <c r="G31" i="7"/>
  <c r="G26" i="7"/>
  <c r="G22" i="7"/>
  <c r="G13" i="7"/>
  <c r="D42" i="7" l="1"/>
  <c r="D36" i="7" l="1"/>
  <c r="D7" i="7" s="1"/>
  <c r="C26" i="7" l="1"/>
  <c r="E26" i="7"/>
  <c r="F26" i="7"/>
  <c r="D26" i="7"/>
  <c r="F22" i="7" l="1"/>
  <c r="E22" i="7"/>
  <c r="D22" i="7"/>
  <c r="C22" i="7"/>
  <c r="C42" i="7" l="1"/>
  <c r="C10" i="7" s="1"/>
  <c r="D38" i="7"/>
  <c r="E38" i="7"/>
  <c r="F38" i="7"/>
  <c r="C38" i="7"/>
  <c r="C8" i="7" s="1"/>
  <c r="C31" i="7"/>
  <c r="C6" i="7" s="1"/>
  <c r="C58" i="7"/>
  <c r="C56" i="7"/>
  <c r="C50" i="7"/>
  <c r="C9" i="7" s="1"/>
  <c r="C45" i="7"/>
  <c r="C13" i="7"/>
  <c r="C5" i="7" l="1"/>
  <c r="C4" i="7"/>
  <c r="F31" i="7" l="1"/>
  <c r="E6" i="7"/>
  <c r="D31" i="7"/>
  <c r="D6" i="7" s="1"/>
  <c r="D8" i="7"/>
  <c r="F58" i="7"/>
  <c r="E58" i="7"/>
  <c r="D58" i="7"/>
  <c r="F56" i="7"/>
  <c r="E56" i="7"/>
  <c r="D56" i="7"/>
  <c r="E9" i="7"/>
  <c r="D50" i="7"/>
  <c r="D9" i="7" s="1"/>
  <c r="D45" i="7"/>
  <c r="D10" i="7" s="1"/>
  <c r="F13" i="7"/>
  <c r="E13" i="7"/>
  <c r="D13" i="7"/>
  <c r="D5" i="7" l="1"/>
  <c r="D4" i="7"/>
</calcChain>
</file>

<file path=xl/sharedStrings.xml><?xml version="1.0" encoding="utf-8"?>
<sst xmlns="http://schemas.openxmlformats.org/spreadsheetml/2006/main" count="95" uniqueCount="46">
  <si>
    <t>Opći prihodi i primici</t>
  </si>
  <si>
    <t>PRAVOMOĆNE SUDSKE PRESUDE</t>
  </si>
  <si>
    <t>43</t>
  </si>
  <si>
    <t>Ostali prihodi za posebne namjene</t>
  </si>
  <si>
    <t>Ostale pomoći</t>
  </si>
  <si>
    <t>31</t>
  </si>
  <si>
    <t>Vlastiti prihodi</t>
  </si>
  <si>
    <t>Mehanizam za oporavak i otpornost</t>
  </si>
  <si>
    <t>32</t>
  </si>
  <si>
    <t>37</t>
  </si>
  <si>
    <t>42</t>
  </si>
  <si>
    <t>38</t>
  </si>
  <si>
    <t>11</t>
  </si>
  <si>
    <t>Materijalni rashodi</t>
  </si>
  <si>
    <t>Rashodi za zaposlene</t>
  </si>
  <si>
    <t>Financijski rashodi</t>
  </si>
  <si>
    <t>Naknade građanima i kućanstvima na temelju osiguranja i druge naknade</t>
  </si>
  <si>
    <t>Rashodi za nabavu proizvedene dugotrajne imovine</t>
  </si>
  <si>
    <t>Rashodi za dodatna ulaganja na nefinancijskoj imovini</t>
  </si>
  <si>
    <t>Ostali rashodi</t>
  </si>
  <si>
    <t>52</t>
  </si>
  <si>
    <t>Rashodi za nabavu neproizvedene dugotrajne imovine</t>
  </si>
  <si>
    <t>A622017</t>
  </si>
  <si>
    <t>A622131</t>
  </si>
  <si>
    <t>NABAVA INOZEMNIH ZNANSTVENIH ČASOPISA</t>
  </si>
  <si>
    <t>A622134</t>
  </si>
  <si>
    <t>K622116</t>
  </si>
  <si>
    <t>KNJIGE, UMJETNIČKA DJELA I OSTALE IZLOŽBENE VRIJEDNOSTI</t>
  </si>
  <si>
    <t xml:space="preserve">BROJČANA OZNAKA PRORAČUNSKOG KORISNIKA </t>
  </si>
  <si>
    <t xml:space="preserve">NAZIV PRORAČUNSKOG KORISNIKA </t>
  </si>
  <si>
    <t>PROJEKCIJA 
ZA 2025.</t>
  </si>
  <si>
    <t>PROJEKCIJA 
ZA 2026.</t>
  </si>
  <si>
    <t>NACIONALNA I SVEUČILIŠNA KNJIŽNICA U ZAGREBU</t>
  </si>
  <si>
    <t>ADMINISTRACIJA I UPRAVLJANJE NACIONALNE I SVEUČILIŠNE KNJIŽNICE U ZAGREBU</t>
  </si>
  <si>
    <t>A622145</t>
  </si>
  <si>
    <t>ADMINISTRACIJA I UPRAVLJANJE NACIONALNE I SVEUČILIŠNE KNJIŽNICE U ZAGREBU- OSTALI IZVORI</t>
  </si>
  <si>
    <t>K622147</t>
  </si>
  <si>
    <t>PROJEKT E-SVEUČILIŠTA - NBPOO (C.3.1.R2-I1)</t>
  </si>
  <si>
    <t>- POSEBNI DIO-</t>
  </si>
  <si>
    <t>TEKUĆI PLAN
2024.</t>
  </si>
  <si>
    <t>IZVRŠENJE
2023.</t>
  </si>
  <si>
    <t>Donacije</t>
  </si>
  <si>
    <t>Pomoći EU</t>
  </si>
  <si>
    <t>PROJEKCIJA 
ZA 2027.</t>
  </si>
  <si>
    <t>Rashodi za ddtna ulaganja u nefinancijskoj imovini</t>
  </si>
  <si>
    <t xml:space="preserve"> FINANCIJSKI PLAN NSK ZA 2025. GODINU S PROJEKCIJAMA ZA 2026. I 2027.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</si>
</sst>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sz val="8"/>
      <name val="Arial"/>
      <family val="2"/>
    </font>
    <font>
      <b/>
      <sz val="10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1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n">
        <color indexed="64"/>
      </bottom>
      <diagonal/>
    </border>
  </borders>
  <cellStyleXfs count="51">
    <xf numFmtId="0" fontId="0" fillId="0" borderId="0"/>
    <xf numFmtId="0" fontId="1" fillId="2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0" fontId="2" fillId="4" borderId="1" applyNumberFormat="0" applyProtection="0">
      <alignment horizontal="left" vertical="center" wrapText="1" indent="1"/>
    </xf>
    <xf numFmtId="4" fontId="4" fillId="5" borderId="1" applyNumberFormat="0" applyProtection="0">
      <alignment vertical="center"/>
    </xf>
    <xf numFmtId="0" fontId="2" fillId="6" borderId="1" applyNumberFormat="0" applyProtection="0">
      <alignment horizontal="left" vertical="center" wrapText="1" indent="1"/>
    </xf>
    <xf numFmtId="0" fontId="2" fillId="3" borderId="1" applyNumberFormat="0" applyProtection="0">
      <alignment horizontal="left" vertical="center" wrapText="1" indent="1"/>
    </xf>
    <xf numFmtId="4" fontId="4" fillId="7" borderId="1" applyNumberFormat="0" applyProtection="0">
      <alignment horizontal="right" vertical="center"/>
    </xf>
    <xf numFmtId="4" fontId="5" fillId="5" borderId="1" applyNumberFormat="0" applyProtection="0">
      <alignment vertical="center"/>
    </xf>
    <xf numFmtId="4" fontId="4" fillId="5" borderId="1" applyNumberFormat="0" applyProtection="0">
      <alignment horizontal="left" vertical="center" indent="1"/>
    </xf>
    <xf numFmtId="4" fontId="4" fillId="5" borderId="1" applyNumberFormat="0" applyProtection="0">
      <alignment horizontal="left" vertical="center" indent="1"/>
    </xf>
    <xf numFmtId="4" fontId="4" fillId="8" borderId="1" applyNumberFormat="0" applyProtection="0">
      <alignment horizontal="right" vertical="center"/>
    </xf>
    <xf numFmtId="4" fontId="4" fillId="9" borderId="1" applyNumberFormat="0" applyProtection="0">
      <alignment horizontal="right" vertical="center"/>
    </xf>
    <xf numFmtId="4" fontId="4" fillId="10" borderId="1" applyNumberFormat="0" applyProtection="0">
      <alignment horizontal="right" vertical="center"/>
    </xf>
    <xf numFmtId="4" fontId="4" fillId="11" borderId="1" applyNumberFormat="0" applyProtection="0">
      <alignment horizontal="right" vertical="center"/>
    </xf>
    <xf numFmtId="4" fontId="4" fillId="12" borderId="1" applyNumberFormat="0" applyProtection="0">
      <alignment horizontal="right" vertical="center"/>
    </xf>
    <xf numFmtId="4" fontId="4" fillId="13" borderId="1" applyNumberFormat="0" applyProtection="0">
      <alignment horizontal="right" vertical="center"/>
    </xf>
    <xf numFmtId="4" fontId="4" fillId="14" borderId="1" applyNumberFormat="0" applyProtection="0">
      <alignment horizontal="right" vertical="center"/>
    </xf>
    <xf numFmtId="4" fontId="4" fillId="15" borderId="1" applyNumberFormat="0" applyProtection="0">
      <alignment horizontal="right" vertical="center"/>
    </xf>
    <xf numFmtId="4" fontId="4" fillId="16" borderId="1" applyNumberFormat="0" applyProtection="0">
      <alignment horizontal="right" vertical="center"/>
    </xf>
    <xf numFmtId="4" fontId="6" fillId="17" borderId="1" applyNumberFormat="0" applyProtection="0">
      <alignment horizontal="left" vertical="center" indent="1"/>
    </xf>
    <xf numFmtId="4" fontId="4" fillId="7" borderId="2" applyNumberFormat="0" applyProtection="0">
      <alignment horizontal="left" vertical="center" indent="1"/>
    </xf>
    <xf numFmtId="4" fontId="7" fillId="18" borderId="0" applyNumberFormat="0" applyProtection="0">
      <alignment horizontal="left" vertical="center" indent="1"/>
    </xf>
    <xf numFmtId="0" fontId="11" fillId="2" borderId="1" applyNumberFormat="0" applyProtection="0">
      <alignment horizontal="center" vertical="center"/>
    </xf>
    <xf numFmtId="4" fontId="8" fillId="7" borderId="1" applyNumberFormat="0" applyProtection="0">
      <alignment horizontal="left" vertical="center" indent="1"/>
    </xf>
    <xf numFmtId="4" fontId="8" fillId="19" borderId="1" applyNumberFormat="0" applyProtection="0">
      <alignment horizontal="left" vertical="center" indent="1"/>
    </xf>
    <xf numFmtId="0" fontId="2" fillId="19" borderId="1" applyNumberFormat="0" applyProtection="0">
      <alignment horizontal="left" vertical="center" wrapText="1" indent="1"/>
    </xf>
    <xf numFmtId="0" fontId="2" fillId="19" borderId="1" applyNumberFormat="0" applyProtection="0">
      <alignment horizontal="left" vertical="center" indent="1"/>
    </xf>
    <xf numFmtId="0" fontId="2" fillId="4" borderId="1" applyNumberFormat="0" applyProtection="0">
      <alignment horizontal="left" vertical="center" indent="1"/>
    </xf>
    <xf numFmtId="0" fontId="2" fillId="6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4" fontId="4" fillId="20" borderId="1" applyNumberFormat="0" applyProtection="0">
      <alignment vertical="center"/>
    </xf>
    <xf numFmtId="4" fontId="5" fillId="20" borderId="1" applyNumberFormat="0" applyProtection="0">
      <alignment vertical="center"/>
    </xf>
    <xf numFmtId="4" fontId="4" fillId="20" borderId="1" applyNumberFormat="0" applyProtection="0">
      <alignment horizontal="left" vertical="center" indent="1"/>
    </xf>
    <xf numFmtId="4" fontId="4" fillId="20" borderId="1" applyNumberFormat="0" applyProtection="0">
      <alignment horizontal="left" vertical="center" indent="1"/>
    </xf>
    <xf numFmtId="4" fontId="5" fillId="7" borderId="1" applyNumberFormat="0" applyProtection="0">
      <alignment horizontal="right" vertical="center"/>
    </xf>
    <xf numFmtId="0" fontId="1" fillId="2" borderId="1" applyNumberFormat="0" applyProtection="0">
      <alignment horizontal="center" vertical="top" wrapText="1"/>
    </xf>
    <xf numFmtId="0" fontId="10" fillId="0" borderId="0" applyNumberFormat="0" applyProtection="0"/>
    <xf numFmtId="4" fontId="9" fillId="7" borderId="1" applyNumberFormat="0" applyProtection="0">
      <alignment horizontal="right" vertical="center"/>
    </xf>
    <xf numFmtId="0" fontId="12" fillId="21" borderId="4" applyProtection="0">
      <alignment vertical="center"/>
    </xf>
    <xf numFmtId="4" fontId="12" fillId="21" borderId="4" applyNumberFormat="0" applyProtection="0">
      <alignment horizontal="left" vertical="center" indent="1"/>
    </xf>
    <xf numFmtId="4" fontId="12" fillId="22" borderId="4" applyNumberFormat="0" applyProtection="0">
      <alignment horizontal="right" vertical="center"/>
    </xf>
    <xf numFmtId="4" fontId="12" fillId="5" borderId="4" applyNumberFormat="0" applyProtection="0">
      <alignment horizontal="left" vertical="center" indent="1"/>
    </xf>
    <xf numFmtId="4" fontId="12" fillId="23" borderId="4" applyNumberFormat="0" applyProtection="0">
      <alignment vertical="center"/>
    </xf>
    <xf numFmtId="0" fontId="12" fillId="24" borderId="4" applyNumberFormat="0" applyProtection="0">
      <alignment horizontal="left" vertical="center" indent="1"/>
    </xf>
    <xf numFmtId="0" fontId="12" fillId="25" borderId="4" applyNumberFormat="0" applyProtection="0">
      <alignment horizontal="left" vertical="center" indent="1"/>
    </xf>
    <xf numFmtId="0" fontId="12" fillId="2" borderId="4" applyNumberFormat="0" applyProtection="0">
      <alignment horizontal="left" vertical="center" wrapText="1" indent="1"/>
    </xf>
    <xf numFmtId="0" fontId="12" fillId="26" borderId="4" applyNumberFormat="0" applyProtection="0">
      <alignment horizontal="left" vertical="center" indent="1"/>
    </xf>
    <xf numFmtId="4" fontId="12" fillId="0" borderId="4" applyNumberFormat="0" applyProtection="0">
      <alignment horizontal="right" vertical="center"/>
    </xf>
  </cellStyleXfs>
  <cellXfs count="27">
    <xf numFmtId="0" fontId="0" fillId="0" borderId="0" xfId="0"/>
    <xf numFmtId="3" fontId="0" fillId="0" borderId="0" xfId="0" applyNumberFormat="1"/>
    <xf numFmtId="0" fontId="13" fillId="0" borderId="3" xfId="0" quotePrefix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2" fillId="0" borderId="3" xfId="49" quotePrefix="1" applyFill="1" applyBorder="1" applyAlignment="1">
      <alignment horizontal="left" vertical="center" indent="7"/>
    </xf>
    <xf numFmtId="0" fontId="12" fillId="0" borderId="3" xfId="49" quotePrefix="1" applyFill="1" applyBorder="1">
      <alignment horizontal="left" vertical="center" indent="1"/>
    </xf>
    <xf numFmtId="3" fontId="12" fillId="0" borderId="3" xfId="50" applyNumberFormat="1" applyBorder="1">
      <alignment horizontal="right" vertical="center"/>
    </xf>
    <xf numFmtId="0" fontId="12" fillId="0" borderId="3" xfId="49" quotePrefix="1" applyFill="1" applyBorder="1" applyAlignment="1">
      <alignment horizontal="left" vertical="center" indent="9"/>
    </xf>
    <xf numFmtId="0" fontId="2" fillId="0" borderId="3" xfId="6" quotePrefix="1" applyFill="1" applyBorder="1" applyAlignment="1">
      <alignment horizontal="left" vertical="center" indent="4"/>
    </xf>
    <xf numFmtId="0" fontId="2" fillId="0" borderId="3" xfId="6" quotePrefix="1" applyFill="1" applyBorder="1" applyAlignment="1">
      <alignment horizontal="left" vertical="center" indent="1"/>
    </xf>
    <xf numFmtId="0" fontId="12" fillId="27" borderId="3" xfId="49" quotePrefix="1" applyFill="1" applyBorder="1" applyAlignment="1">
      <alignment horizontal="left" vertical="center" indent="5"/>
    </xf>
    <xf numFmtId="0" fontId="12" fillId="27" borderId="3" xfId="49" quotePrefix="1" applyFill="1" applyBorder="1">
      <alignment horizontal="left" vertical="center" indent="1"/>
    </xf>
    <xf numFmtId="3" fontId="12" fillId="27" borderId="3" xfId="50" applyNumberFormat="1" applyFill="1" applyBorder="1">
      <alignment horizontal="right" vertical="center"/>
    </xf>
    <xf numFmtId="0" fontId="12" fillId="27" borderId="3" xfId="49" quotePrefix="1" applyFill="1" applyBorder="1" applyAlignment="1">
      <alignment horizontal="left" vertical="center" indent="7"/>
    </xf>
    <xf numFmtId="0" fontId="13" fillId="0" borderId="3" xfId="0" quotePrefix="1" applyFont="1" applyFill="1" applyBorder="1" applyAlignment="1">
      <alignment horizontal="center" vertical="center" wrapText="1"/>
    </xf>
    <xf numFmtId="0" fontId="15" fillId="0" borderId="0" xfId="0" applyFont="1"/>
    <xf numFmtId="3" fontId="12" fillId="0" borderId="3" xfId="50" applyNumberFormat="1" applyFont="1" applyBorder="1">
      <alignment horizontal="right" vertical="center"/>
    </xf>
    <xf numFmtId="0" fontId="12" fillId="0" borderId="3" xfId="49" quotePrefix="1" applyFont="1" applyFill="1" applyBorder="1" applyAlignment="1">
      <alignment horizontal="left" vertical="center" indent="7"/>
    </xf>
    <xf numFmtId="0" fontId="12" fillId="0" borderId="3" xfId="49" quotePrefix="1" applyFont="1" applyFill="1" applyBorder="1">
      <alignment horizontal="left" vertical="center" indent="1"/>
    </xf>
    <xf numFmtId="0" fontId="12" fillId="0" borderId="3" xfId="49" quotePrefix="1" applyFont="1" applyFill="1" applyBorder="1" applyAlignment="1">
      <alignment horizontal="left" vertical="center" indent="9"/>
    </xf>
    <xf numFmtId="4" fontId="0" fillId="0" borderId="0" xfId="0" applyNumberFormat="1"/>
    <xf numFmtId="0" fontId="14" fillId="0" borderId="5" xfId="0" quotePrefix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2" fillId="28" borderId="3" xfId="49" quotePrefix="1" applyFill="1" applyBorder="1" applyAlignment="1">
      <alignment horizontal="left" vertical="center" indent="9"/>
    </xf>
    <xf numFmtId="0" fontId="12" fillId="28" borderId="3" xfId="49" quotePrefix="1" applyFill="1" applyBorder="1">
      <alignment horizontal="left" vertical="center" indent="1"/>
    </xf>
    <xf numFmtId="3" fontId="12" fillId="28" borderId="3" xfId="50" applyNumberFormat="1" applyFill="1" applyBorder="1">
      <alignment horizontal="right" vertical="center"/>
    </xf>
  </cellXfs>
  <cellStyles count="51">
    <cellStyle name="Normal 2" xfId="3" xr:uid="{00000000-0005-0000-0000-000001000000}"/>
    <cellStyle name="Normalno" xfId="0" builtinId="0"/>
    <cellStyle name="SAPBEXaggData" xfId="5" xr:uid="{00000000-0005-0000-0000-000002000000}"/>
    <cellStyle name="SAPBEXaggData 2" xfId="45" xr:uid="{00000000-0005-0000-0000-000003000000}"/>
    <cellStyle name="SAPBEXaggDataEmph" xfId="9" xr:uid="{00000000-0005-0000-0000-000004000000}"/>
    <cellStyle name="SAPBEXaggItem" xfId="10" xr:uid="{00000000-0005-0000-0000-000005000000}"/>
    <cellStyle name="SAPBEXaggItem 2" xfId="44" xr:uid="{00000000-0005-0000-0000-000006000000}"/>
    <cellStyle name="SAPBEXaggItemX" xfId="11" xr:uid="{00000000-0005-0000-0000-000007000000}"/>
    <cellStyle name="SAPBEXchaText" xfId="1" xr:uid="{00000000-0005-0000-0000-000008000000}"/>
    <cellStyle name="SAPBEXchaText 2" xfId="41" xr:uid="{00000000-0005-0000-0000-000009000000}"/>
    <cellStyle name="SAPBEXexcBad7" xfId="12" xr:uid="{00000000-0005-0000-0000-00000A000000}"/>
    <cellStyle name="SAPBEXexcBad8" xfId="13" xr:uid="{00000000-0005-0000-0000-00000B000000}"/>
    <cellStyle name="SAPBEXexcBad9" xfId="14" xr:uid="{00000000-0005-0000-0000-00000C000000}"/>
    <cellStyle name="SAPBEXexcCritical4" xfId="15" xr:uid="{00000000-0005-0000-0000-00000D000000}"/>
    <cellStyle name="SAPBEXexcCritical5" xfId="16" xr:uid="{00000000-0005-0000-0000-00000E000000}"/>
    <cellStyle name="SAPBEXexcCritical6" xfId="17" xr:uid="{00000000-0005-0000-0000-00000F000000}"/>
    <cellStyle name="SAPBEXexcGood1" xfId="18" xr:uid="{00000000-0005-0000-0000-000010000000}"/>
    <cellStyle name="SAPBEXexcGood2" xfId="19" xr:uid="{00000000-0005-0000-0000-000011000000}"/>
    <cellStyle name="SAPBEXexcGood3" xfId="20" xr:uid="{00000000-0005-0000-0000-000012000000}"/>
    <cellStyle name="SAPBEXfilterDrill" xfId="21" xr:uid="{00000000-0005-0000-0000-000013000000}"/>
    <cellStyle name="SAPBEXfilterItem" xfId="22" xr:uid="{00000000-0005-0000-0000-000014000000}"/>
    <cellStyle name="SAPBEXfilterText" xfId="23" xr:uid="{00000000-0005-0000-0000-000015000000}"/>
    <cellStyle name="SAPBEXformats" xfId="24" xr:uid="{00000000-0005-0000-0000-000016000000}"/>
    <cellStyle name="SAPBEXformats 2" xfId="43" xr:uid="{00000000-0005-0000-0000-000017000000}"/>
    <cellStyle name="SAPBEXheaderItem" xfId="25" xr:uid="{00000000-0005-0000-0000-000018000000}"/>
    <cellStyle name="SAPBEXheaderText" xfId="26" xr:uid="{00000000-0005-0000-0000-000019000000}"/>
    <cellStyle name="SAPBEXHLevel0" xfId="27" xr:uid="{00000000-0005-0000-0000-00001A000000}"/>
    <cellStyle name="SAPBEXHLevel0 2" xfId="46" xr:uid="{00000000-0005-0000-0000-00001B000000}"/>
    <cellStyle name="SAPBEXHLevel0X" xfId="28" xr:uid="{00000000-0005-0000-0000-00001C000000}"/>
    <cellStyle name="SAPBEXHLevel1" xfId="4" xr:uid="{00000000-0005-0000-0000-00001D000000}"/>
    <cellStyle name="SAPBEXHLevel1 2" xfId="47" xr:uid="{00000000-0005-0000-0000-00001E000000}"/>
    <cellStyle name="SAPBEXHLevel1X" xfId="29" xr:uid="{00000000-0005-0000-0000-00001F000000}"/>
    <cellStyle name="SAPBEXHLevel2" xfId="6" xr:uid="{00000000-0005-0000-0000-000020000000}"/>
    <cellStyle name="SAPBEXHLevel2 2" xfId="48" xr:uid="{00000000-0005-0000-0000-000021000000}"/>
    <cellStyle name="SAPBEXHLevel2X" xfId="30" xr:uid="{00000000-0005-0000-0000-000022000000}"/>
    <cellStyle name="SAPBEXHLevel3" xfId="7" xr:uid="{00000000-0005-0000-0000-000023000000}"/>
    <cellStyle name="SAPBEXHLevel3 2" xfId="49" xr:uid="{00000000-0005-0000-0000-000024000000}"/>
    <cellStyle name="SAPBEXHLevel3X" xfId="31" xr:uid="{00000000-0005-0000-0000-000025000000}"/>
    <cellStyle name="SAPBEXinputData" xfId="32" xr:uid="{00000000-0005-0000-0000-000026000000}"/>
    <cellStyle name="SAPBEXresData" xfId="33" xr:uid="{00000000-0005-0000-0000-000027000000}"/>
    <cellStyle name="SAPBEXresDataEmph" xfId="34" xr:uid="{00000000-0005-0000-0000-000028000000}"/>
    <cellStyle name="SAPBEXresItem" xfId="35" xr:uid="{00000000-0005-0000-0000-000029000000}"/>
    <cellStyle name="SAPBEXresItemX" xfId="36" xr:uid="{00000000-0005-0000-0000-00002A000000}"/>
    <cellStyle name="SAPBEXstdData" xfId="8" xr:uid="{00000000-0005-0000-0000-00002B000000}"/>
    <cellStyle name="SAPBEXstdData 2" xfId="50" xr:uid="{00000000-0005-0000-0000-00002C000000}"/>
    <cellStyle name="SAPBEXstdDataEmph" xfId="37" xr:uid="{00000000-0005-0000-0000-00002D000000}"/>
    <cellStyle name="SAPBEXstdItem" xfId="2" xr:uid="{00000000-0005-0000-0000-00002E000000}"/>
    <cellStyle name="SAPBEXstdItem 2" xfId="42" xr:uid="{00000000-0005-0000-0000-00002F000000}"/>
    <cellStyle name="SAPBEXstdItemX" xfId="38" xr:uid="{00000000-0005-0000-0000-000030000000}"/>
    <cellStyle name="SAPBEXtitle" xfId="39" xr:uid="{00000000-0005-0000-0000-000031000000}"/>
    <cellStyle name="SAPBEXundefined" xfId="40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9"/>
  <sheetViews>
    <sheetView tabSelected="1" zoomScaleNormal="100" workbookViewId="0">
      <pane xSplit="2" ySplit="3" topLeftCell="C22" activePane="bottomRight" state="frozen"/>
      <selection pane="topRight" activeCell="C1" sqref="C1"/>
      <selection pane="bottomLeft" activeCell="A3" sqref="A3"/>
      <selection pane="bottomRight" activeCell="B3" sqref="B1:F1048576"/>
    </sheetView>
  </sheetViews>
  <sheetFormatPr defaultColWidth="9.140625" defaultRowHeight="15" x14ac:dyDescent="0.25"/>
  <cols>
    <col min="1" max="1" width="17.28515625" customWidth="1"/>
    <col min="2" max="2" width="51.42578125" customWidth="1"/>
    <col min="3" max="3" width="12.5703125" customWidth="1"/>
    <col min="4" max="6" width="13.28515625" customWidth="1"/>
    <col min="7" max="7" width="13" customWidth="1"/>
    <col min="8" max="8" width="10.140625" bestFit="1" customWidth="1"/>
    <col min="10" max="10" width="18.85546875" customWidth="1"/>
    <col min="11" max="11" width="15.85546875" customWidth="1"/>
  </cols>
  <sheetData>
    <row r="1" spans="1:13" ht="46.5" customHeight="1" x14ac:dyDescent="0.25">
      <c r="A1" s="23" t="s">
        <v>45</v>
      </c>
      <c r="B1" s="23"/>
      <c r="C1" s="23"/>
      <c r="D1" s="23"/>
      <c r="E1" s="23"/>
      <c r="F1" s="23"/>
      <c r="G1" s="23"/>
    </row>
    <row r="2" spans="1:13" ht="21.75" customHeight="1" x14ac:dyDescent="0.25">
      <c r="A2" s="21" t="s">
        <v>38</v>
      </c>
      <c r="B2" s="22"/>
      <c r="C2" s="22"/>
      <c r="D2" s="22"/>
      <c r="E2" s="22"/>
      <c r="F2" s="22"/>
    </row>
    <row r="3" spans="1:13" ht="51" x14ac:dyDescent="0.25">
      <c r="A3" s="2" t="s">
        <v>28</v>
      </c>
      <c r="B3" s="2" t="s">
        <v>29</v>
      </c>
      <c r="C3" s="14" t="s">
        <v>40</v>
      </c>
      <c r="D3" s="14" t="s">
        <v>39</v>
      </c>
      <c r="E3" s="3" t="s">
        <v>30</v>
      </c>
      <c r="F3" s="3" t="s">
        <v>31</v>
      </c>
      <c r="G3" s="3" t="s">
        <v>43</v>
      </c>
    </row>
    <row r="4" spans="1:13" x14ac:dyDescent="0.25">
      <c r="A4" s="4">
        <v>11</v>
      </c>
      <c r="B4" s="5" t="s">
        <v>0</v>
      </c>
      <c r="C4" s="6">
        <f>C13+C22+C45+C56</f>
        <v>13685474</v>
      </c>
      <c r="D4" s="6">
        <f>D13+D22+D45+D56</f>
        <v>17279440</v>
      </c>
      <c r="E4" s="6">
        <f>E13+E22+E45+E56</f>
        <v>19323991</v>
      </c>
      <c r="F4" s="6">
        <f>F13+F22+F45+F56</f>
        <v>22246367</v>
      </c>
      <c r="G4" s="6">
        <f>G13+G22+G45+G56</f>
        <v>23931412</v>
      </c>
      <c r="J4" s="20"/>
      <c r="K4" s="20"/>
      <c r="L4" s="20"/>
      <c r="M4" s="20"/>
    </row>
    <row r="5" spans="1:13" x14ac:dyDescent="0.25">
      <c r="A5" s="4">
        <v>31</v>
      </c>
      <c r="B5" s="5" t="s">
        <v>6</v>
      </c>
      <c r="C5" s="6">
        <f>C58+C26</f>
        <v>142833</v>
      </c>
      <c r="D5" s="16">
        <f>D58+D26</f>
        <v>510717</v>
      </c>
      <c r="E5" s="6">
        <f>E58+E26</f>
        <v>498000</v>
      </c>
      <c r="F5" s="6">
        <f>F58+F26</f>
        <v>469530</v>
      </c>
      <c r="G5" s="6">
        <f>G58+G26</f>
        <v>480640</v>
      </c>
      <c r="J5" s="20"/>
      <c r="K5" s="20"/>
      <c r="L5" s="20"/>
      <c r="M5" s="20"/>
    </row>
    <row r="6" spans="1:13" x14ac:dyDescent="0.25">
      <c r="A6" s="4">
        <v>43</v>
      </c>
      <c r="B6" s="5" t="s">
        <v>3</v>
      </c>
      <c r="C6" s="6">
        <f>C31</f>
        <v>9379</v>
      </c>
      <c r="D6" s="6">
        <f>D31</f>
        <v>167500</v>
      </c>
      <c r="E6" s="6">
        <f>E31</f>
        <v>167500</v>
      </c>
      <c r="F6" s="6">
        <f>F31</f>
        <v>175000</v>
      </c>
      <c r="G6" s="6">
        <f>G31</f>
        <v>175000</v>
      </c>
      <c r="J6" s="20"/>
      <c r="K6" s="20"/>
      <c r="L6" s="20"/>
      <c r="M6" s="20"/>
    </row>
    <row r="7" spans="1:13" x14ac:dyDescent="0.25">
      <c r="A7" s="4">
        <v>51</v>
      </c>
      <c r="B7" s="5" t="s">
        <v>42</v>
      </c>
      <c r="C7" s="6">
        <v>0</v>
      </c>
      <c r="D7" s="16">
        <f>D36</f>
        <v>780</v>
      </c>
      <c r="E7" s="6">
        <f>E36</f>
        <v>0</v>
      </c>
      <c r="F7" s="6">
        <v>0</v>
      </c>
      <c r="G7" s="6">
        <v>0</v>
      </c>
      <c r="J7" s="20"/>
      <c r="K7" s="20"/>
      <c r="L7" s="20"/>
      <c r="M7" s="20"/>
    </row>
    <row r="8" spans="1:13" x14ac:dyDescent="0.25">
      <c r="A8" s="4">
        <v>52</v>
      </c>
      <c r="B8" s="5" t="s">
        <v>4</v>
      </c>
      <c r="C8" s="6">
        <f>C38</f>
        <v>344671</v>
      </c>
      <c r="D8" s="16">
        <f>D38</f>
        <v>136135</v>
      </c>
      <c r="E8" s="6">
        <f>E38</f>
        <v>290000</v>
      </c>
      <c r="F8" s="6">
        <f>F38</f>
        <v>290000</v>
      </c>
      <c r="G8" s="6">
        <f>G38</f>
        <v>290000</v>
      </c>
      <c r="J8" s="20"/>
      <c r="K8" s="20"/>
      <c r="L8" s="20"/>
      <c r="M8" s="20"/>
    </row>
    <row r="9" spans="1:13" x14ac:dyDescent="0.25">
      <c r="A9" s="4">
        <v>581</v>
      </c>
      <c r="B9" s="5" t="s">
        <v>7</v>
      </c>
      <c r="C9" s="6">
        <f>C50</f>
        <v>17934</v>
      </c>
      <c r="D9" s="16">
        <f>D50</f>
        <v>1526322</v>
      </c>
      <c r="E9" s="6">
        <f>E50</f>
        <v>1615423</v>
      </c>
      <c r="F9" s="6">
        <v>0</v>
      </c>
      <c r="G9" s="6">
        <v>0</v>
      </c>
      <c r="J9" s="20"/>
      <c r="K9" s="20"/>
      <c r="L9" s="20"/>
      <c r="M9" s="20"/>
    </row>
    <row r="10" spans="1:13" x14ac:dyDescent="0.25">
      <c r="A10" s="4">
        <v>61</v>
      </c>
      <c r="B10" s="5" t="s">
        <v>41</v>
      </c>
      <c r="C10" s="6">
        <f>C42</f>
        <v>730</v>
      </c>
      <c r="D10" s="16">
        <f>D42</f>
        <v>500</v>
      </c>
      <c r="E10" s="6">
        <f>E42</f>
        <v>500</v>
      </c>
      <c r="F10" s="6">
        <f>F42</f>
        <v>500</v>
      </c>
      <c r="G10" s="6">
        <f>G42</f>
        <v>500</v>
      </c>
      <c r="J10" s="20"/>
      <c r="K10" s="20"/>
      <c r="L10" s="20"/>
      <c r="M10" s="20"/>
    </row>
    <row r="11" spans="1:13" x14ac:dyDescent="0.25">
      <c r="A11" s="8">
        <v>21836</v>
      </c>
      <c r="B11" s="9" t="s">
        <v>32</v>
      </c>
      <c r="C11" s="9"/>
      <c r="D11" s="6"/>
      <c r="E11" s="6"/>
      <c r="F11" s="6"/>
      <c r="G11" s="6"/>
      <c r="H11" s="1"/>
      <c r="J11" s="20"/>
      <c r="K11" s="20"/>
      <c r="L11" s="20"/>
      <c r="M11" s="20"/>
    </row>
    <row r="12" spans="1:13" x14ac:dyDescent="0.25">
      <c r="A12" s="10" t="s">
        <v>22</v>
      </c>
      <c r="B12" s="11" t="s">
        <v>33</v>
      </c>
      <c r="C12" s="11"/>
      <c r="D12" s="12"/>
      <c r="E12" s="12"/>
      <c r="F12" s="12"/>
      <c r="G12" s="12"/>
      <c r="J12" s="20"/>
      <c r="K12" s="20"/>
      <c r="L12" s="20"/>
      <c r="M12" s="20"/>
    </row>
    <row r="13" spans="1:13" x14ac:dyDescent="0.25">
      <c r="A13" s="4" t="s">
        <v>12</v>
      </c>
      <c r="B13" s="5" t="s">
        <v>0</v>
      </c>
      <c r="C13" s="6">
        <f>C14+C15+C16+C17+C18+C19+C20</f>
        <v>10096483</v>
      </c>
      <c r="D13" s="6">
        <f>D14+D15+D16+D17+D18+D19+D20</f>
        <v>12728840</v>
      </c>
      <c r="E13" s="6">
        <f>E14+E15+E16+E17+E18+E19+E20</f>
        <v>14162674</v>
      </c>
      <c r="F13" s="6">
        <f>F14+F15+F16+F17+F18+F19+F20</f>
        <v>15954654</v>
      </c>
      <c r="G13" s="6">
        <f>G14+G15+G16+G17+G18+G19+G20</f>
        <v>16579933</v>
      </c>
      <c r="J13" s="20"/>
      <c r="K13" s="20"/>
      <c r="L13" s="20"/>
      <c r="M13" s="20"/>
    </row>
    <row r="14" spans="1:13" x14ac:dyDescent="0.25">
      <c r="A14" s="24" t="s">
        <v>5</v>
      </c>
      <c r="B14" s="25" t="s">
        <v>14</v>
      </c>
      <c r="C14" s="26">
        <v>6652490</v>
      </c>
      <c r="D14" s="26">
        <v>8447071</v>
      </c>
      <c r="E14" s="26">
        <v>9408136</v>
      </c>
      <c r="F14" s="26">
        <v>9455176</v>
      </c>
      <c r="G14" s="26">
        <v>9502453</v>
      </c>
    </row>
    <row r="15" spans="1:13" x14ac:dyDescent="0.25">
      <c r="A15" s="7" t="s">
        <v>8</v>
      </c>
      <c r="B15" s="5" t="s">
        <v>13</v>
      </c>
      <c r="C15" s="6">
        <v>2843023</v>
      </c>
      <c r="D15" s="6">
        <v>3580904</v>
      </c>
      <c r="E15" s="6">
        <v>3976888</v>
      </c>
      <c r="F15" s="6">
        <v>5546328</v>
      </c>
      <c r="G15" s="6">
        <v>5894330</v>
      </c>
    </row>
    <row r="16" spans="1:13" x14ac:dyDescent="0.25">
      <c r="A16" s="7">
        <v>34</v>
      </c>
      <c r="B16" s="5" t="s">
        <v>15</v>
      </c>
      <c r="C16" s="6">
        <v>6909</v>
      </c>
      <c r="D16" s="6">
        <v>7000</v>
      </c>
      <c r="E16" s="6">
        <v>7000</v>
      </c>
      <c r="F16" s="6">
        <v>7500</v>
      </c>
      <c r="G16" s="6">
        <v>7500</v>
      </c>
    </row>
    <row r="17" spans="1:7" x14ac:dyDescent="0.25">
      <c r="A17" s="7">
        <v>37</v>
      </c>
      <c r="B17" s="5" t="s">
        <v>16</v>
      </c>
      <c r="C17" s="6">
        <v>13272</v>
      </c>
      <c r="D17" s="6">
        <v>12900</v>
      </c>
      <c r="E17" s="6">
        <v>12900</v>
      </c>
      <c r="F17" s="6">
        <v>12900</v>
      </c>
      <c r="G17" s="6">
        <v>12900</v>
      </c>
    </row>
    <row r="18" spans="1:7" x14ac:dyDescent="0.25">
      <c r="A18" s="7" t="s">
        <v>11</v>
      </c>
      <c r="B18" s="5" t="s">
        <v>19</v>
      </c>
      <c r="C18" s="6">
        <v>12726</v>
      </c>
      <c r="D18" s="6">
        <v>12750</v>
      </c>
      <c r="E18" s="6">
        <v>12750</v>
      </c>
      <c r="F18" s="6">
        <v>12750</v>
      </c>
      <c r="G18" s="6">
        <v>12750</v>
      </c>
    </row>
    <row r="19" spans="1:7" x14ac:dyDescent="0.25">
      <c r="A19" s="7">
        <v>42</v>
      </c>
      <c r="B19" s="5" t="s">
        <v>17</v>
      </c>
      <c r="C19" s="6">
        <v>429458</v>
      </c>
      <c r="D19" s="6">
        <v>368040</v>
      </c>
      <c r="E19" s="6">
        <v>395000</v>
      </c>
      <c r="F19" s="6">
        <v>420000</v>
      </c>
      <c r="G19" s="6">
        <v>500000</v>
      </c>
    </row>
    <row r="20" spans="1:7" x14ac:dyDescent="0.25">
      <c r="A20" s="7">
        <v>45</v>
      </c>
      <c r="B20" s="5" t="s">
        <v>18</v>
      </c>
      <c r="C20" s="6">
        <v>138605</v>
      </c>
      <c r="D20" s="6">
        <v>300175</v>
      </c>
      <c r="E20" s="6">
        <v>350000</v>
      </c>
      <c r="F20" s="6">
        <v>500000</v>
      </c>
      <c r="G20" s="6">
        <v>650000</v>
      </c>
    </row>
    <row r="21" spans="1:7" x14ac:dyDescent="0.25">
      <c r="A21" s="10" t="s">
        <v>23</v>
      </c>
      <c r="B21" s="11" t="s">
        <v>24</v>
      </c>
      <c r="C21" s="11"/>
      <c r="D21" s="12"/>
      <c r="E21" s="12"/>
      <c r="F21" s="12"/>
      <c r="G21" s="12"/>
    </row>
    <row r="22" spans="1:7" x14ac:dyDescent="0.25">
      <c r="A22" s="4" t="s">
        <v>12</v>
      </c>
      <c r="B22" s="5" t="s">
        <v>0</v>
      </c>
      <c r="C22" s="6">
        <f>C23+C24</f>
        <v>3442563</v>
      </c>
      <c r="D22" s="6">
        <f>D23+D24</f>
        <v>4451700</v>
      </c>
      <c r="E22" s="6">
        <f>E23+E24</f>
        <v>5106317</v>
      </c>
      <c r="F22" s="6">
        <f>F23+F24</f>
        <v>6236663</v>
      </c>
      <c r="G22" s="6">
        <f>G23+G24</f>
        <v>7296379</v>
      </c>
    </row>
    <row r="23" spans="1:7" x14ac:dyDescent="0.25">
      <c r="A23" s="7" t="s">
        <v>8</v>
      </c>
      <c r="B23" s="5" t="s">
        <v>13</v>
      </c>
      <c r="C23" s="6">
        <v>3442563</v>
      </c>
      <c r="D23" s="6">
        <v>4443336</v>
      </c>
      <c r="E23" s="6">
        <v>5097953</v>
      </c>
      <c r="F23" s="6">
        <v>6228299</v>
      </c>
      <c r="G23" s="6">
        <v>7288016</v>
      </c>
    </row>
    <row r="24" spans="1:7" x14ac:dyDescent="0.25">
      <c r="A24" s="7">
        <v>34</v>
      </c>
      <c r="B24" s="5" t="s">
        <v>15</v>
      </c>
      <c r="C24" s="6"/>
      <c r="D24" s="6">
        <v>8364</v>
      </c>
      <c r="E24" s="6">
        <v>8364</v>
      </c>
      <c r="F24" s="6">
        <v>8364</v>
      </c>
      <c r="G24" s="6">
        <v>8363</v>
      </c>
    </row>
    <row r="25" spans="1:7" x14ac:dyDescent="0.25">
      <c r="A25" s="10" t="s">
        <v>25</v>
      </c>
      <c r="B25" s="11" t="s">
        <v>35</v>
      </c>
      <c r="C25" s="11"/>
      <c r="D25" s="12"/>
      <c r="E25" s="12"/>
      <c r="F25" s="12"/>
      <c r="G25" s="12"/>
    </row>
    <row r="26" spans="1:7" x14ac:dyDescent="0.25">
      <c r="A26" s="4" t="s">
        <v>5</v>
      </c>
      <c r="B26" s="5" t="s">
        <v>6</v>
      </c>
      <c r="C26" s="6">
        <f>C27+C28+C29+C30</f>
        <v>142833</v>
      </c>
      <c r="D26" s="6">
        <f>D27+D28+D29+D30</f>
        <v>501717</v>
      </c>
      <c r="E26" s="6">
        <f t="shared" ref="E26:F26" si="0">E27+E28+E29+E30</f>
        <v>498000</v>
      </c>
      <c r="F26" s="6">
        <f t="shared" si="0"/>
        <v>469530</v>
      </c>
      <c r="G26" s="6">
        <f t="shared" ref="G26" si="1">G27+G28+G29+G30</f>
        <v>480640</v>
      </c>
    </row>
    <row r="27" spans="1:7" x14ac:dyDescent="0.25">
      <c r="A27" s="7" t="s">
        <v>5</v>
      </c>
      <c r="B27" s="5" t="s">
        <v>14</v>
      </c>
      <c r="C27" s="6">
        <v>25410</v>
      </c>
      <c r="D27" s="6">
        <v>58000</v>
      </c>
      <c r="E27" s="6">
        <v>58000</v>
      </c>
      <c r="F27" s="6">
        <v>60000</v>
      </c>
      <c r="G27" s="6">
        <v>61500</v>
      </c>
    </row>
    <row r="28" spans="1:7" x14ac:dyDescent="0.25">
      <c r="A28" s="7" t="s">
        <v>8</v>
      </c>
      <c r="B28" s="5" t="s">
        <v>13</v>
      </c>
      <c r="C28" s="6">
        <v>117415</v>
      </c>
      <c r="D28" s="6">
        <v>393686</v>
      </c>
      <c r="E28" s="6">
        <v>415000</v>
      </c>
      <c r="F28" s="6">
        <v>409530</v>
      </c>
      <c r="G28" s="6">
        <v>419140</v>
      </c>
    </row>
    <row r="29" spans="1:7" x14ac:dyDescent="0.25">
      <c r="A29" s="19" t="s">
        <v>10</v>
      </c>
      <c r="B29" s="18" t="s">
        <v>17</v>
      </c>
      <c r="C29" s="16">
        <v>8</v>
      </c>
      <c r="D29" s="16">
        <v>40000</v>
      </c>
      <c r="E29" s="6">
        <v>25000</v>
      </c>
      <c r="F29" s="6">
        <v>0</v>
      </c>
      <c r="G29" s="6">
        <v>0</v>
      </c>
    </row>
    <row r="30" spans="1:7" s="15" customFormat="1" x14ac:dyDescent="0.25">
      <c r="A30" s="19">
        <v>45</v>
      </c>
      <c r="B30" s="5" t="s">
        <v>18</v>
      </c>
      <c r="C30" s="16">
        <v>0</v>
      </c>
      <c r="D30" s="16">
        <v>10031</v>
      </c>
      <c r="E30" s="16">
        <v>0</v>
      </c>
      <c r="F30" s="16">
        <v>0</v>
      </c>
      <c r="G30" s="16">
        <v>0</v>
      </c>
    </row>
    <row r="31" spans="1:7" x14ac:dyDescent="0.25">
      <c r="A31" s="17" t="s">
        <v>2</v>
      </c>
      <c r="B31" s="18" t="s">
        <v>3</v>
      </c>
      <c r="C31" s="16">
        <f>C32+C33+C34+C35</f>
        <v>9379</v>
      </c>
      <c r="D31" s="16">
        <f>D32+D33+D34+D35</f>
        <v>167500</v>
      </c>
      <c r="E31" s="6">
        <f>E32+E33+E34+E35</f>
        <v>167500</v>
      </c>
      <c r="F31" s="6">
        <f>F32+F33+F34+F35</f>
        <v>175000</v>
      </c>
      <c r="G31" s="6">
        <f>G32+G33+G34+G35</f>
        <v>175000</v>
      </c>
    </row>
    <row r="32" spans="1:7" x14ac:dyDescent="0.25">
      <c r="A32" s="7" t="s">
        <v>8</v>
      </c>
      <c r="B32" s="5" t="s">
        <v>13</v>
      </c>
      <c r="C32" s="6">
        <v>8917</v>
      </c>
      <c r="D32" s="6">
        <v>135000</v>
      </c>
      <c r="E32" s="6">
        <v>135000</v>
      </c>
      <c r="F32" s="6">
        <v>142000</v>
      </c>
      <c r="G32" s="6">
        <v>142000</v>
      </c>
    </row>
    <row r="33" spans="1:7" x14ac:dyDescent="0.25">
      <c r="A33" s="7" t="s">
        <v>9</v>
      </c>
      <c r="B33" s="5" t="s">
        <v>16</v>
      </c>
      <c r="C33" s="6"/>
      <c r="D33" s="6">
        <v>5000</v>
      </c>
      <c r="E33" s="6">
        <v>5000</v>
      </c>
      <c r="F33" s="6">
        <v>5000</v>
      </c>
      <c r="G33" s="6">
        <v>5000</v>
      </c>
    </row>
    <row r="34" spans="1:7" x14ac:dyDescent="0.25">
      <c r="A34" s="7">
        <v>41</v>
      </c>
      <c r="B34" s="5" t="s">
        <v>21</v>
      </c>
      <c r="C34" s="6">
        <v>462</v>
      </c>
      <c r="D34" s="6">
        <v>4000</v>
      </c>
      <c r="E34" s="6">
        <v>4000</v>
      </c>
      <c r="F34" s="6">
        <v>4000</v>
      </c>
      <c r="G34" s="6">
        <v>4000</v>
      </c>
    </row>
    <row r="35" spans="1:7" x14ac:dyDescent="0.25">
      <c r="A35" s="7" t="s">
        <v>10</v>
      </c>
      <c r="B35" s="5" t="s">
        <v>17</v>
      </c>
      <c r="C35" s="6"/>
      <c r="D35" s="6">
        <v>23500</v>
      </c>
      <c r="E35" s="6">
        <v>23500</v>
      </c>
      <c r="F35" s="6">
        <v>24000</v>
      </c>
      <c r="G35" s="6">
        <v>24000</v>
      </c>
    </row>
    <row r="36" spans="1:7" x14ac:dyDescent="0.25">
      <c r="A36" s="17">
        <v>51</v>
      </c>
      <c r="B36" s="18" t="s">
        <v>42</v>
      </c>
      <c r="C36" s="16"/>
      <c r="D36" s="16">
        <f>D37</f>
        <v>780</v>
      </c>
      <c r="E36" s="6">
        <f>E37</f>
        <v>0</v>
      </c>
      <c r="F36" s="6">
        <f t="shared" ref="F36:G36" si="2">F37</f>
        <v>0</v>
      </c>
      <c r="G36" s="6">
        <f t="shared" si="2"/>
        <v>0</v>
      </c>
    </row>
    <row r="37" spans="1:7" x14ac:dyDescent="0.25">
      <c r="A37" s="19">
        <v>32</v>
      </c>
      <c r="B37" s="18" t="s">
        <v>13</v>
      </c>
      <c r="C37" s="16"/>
      <c r="D37" s="16">
        <v>780</v>
      </c>
      <c r="E37" s="6">
        <v>0</v>
      </c>
      <c r="F37" s="6">
        <v>0</v>
      </c>
      <c r="G37" s="6">
        <v>0</v>
      </c>
    </row>
    <row r="38" spans="1:7" x14ac:dyDescent="0.25">
      <c r="A38" s="17" t="s">
        <v>20</v>
      </c>
      <c r="B38" s="18" t="s">
        <v>4</v>
      </c>
      <c r="C38" s="16">
        <f>C39+C40+C41</f>
        <v>344671</v>
      </c>
      <c r="D38" s="16">
        <f t="shared" ref="D38:F38" si="3">D39+D40+D41</f>
        <v>136135</v>
      </c>
      <c r="E38" s="6">
        <f t="shared" si="3"/>
        <v>290000</v>
      </c>
      <c r="F38" s="6">
        <f t="shared" si="3"/>
        <v>290000</v>
      </c>
      <c r="G38" s="6">
        <f t="shared" ref="G38" si="4">G39+G40+G41</f>
        <v>290000</v>
      </c>
    </row>
    <row r="39" spans="1:7" x14ac:dyDescent="0.25">
      <c r="A39" s="19">
        <v>31</v>
      </c>
      <c r="B39" s="18" t="s">
        <v>14</v>
      </c>
      <c r="C39" s="16">
        <v>86191</v>
      </c>
      <c r="D39" s="16">
        <v>62885</v>
      </c>
      <c r="E39" s="6">
        <v>0</v>
      </c>
      <c r="F39" s="6">
        <v>0</v>
      </c>
      <c r="G39" s="6">
        <v>0</v>
      </c>
    </row>
    <row r="40" spans="1:7" x14ac:dyDescent="0.25">
      <c r="A40" s="19" t="s">
        <v>8</v>
      </c>
      <c r="B40" s="18" t="s">
        <v>13</v>
      </c>
      <c r="C40" s="16">
        <v>224521</v>
      </c>
      <c r="D40" s="16">
        <v>71669</v>
      </c>
      <c r="E40" s="6">
        <v>237962</v>
      </c>
      <c r="F40" s="6">
        <v>237962</v>
      </c>
      <c r="G40" s="6">
        <v>237962</v>
      </c>
    </row>
    <row r="41" spans="1:7" x14ac:dyDescent="0.25">
      <c r="A41" s="19">
        <v>42</v>
      </c>
      <c r="B41" s="18" t="s">
        <v>17</v>
      </c>
      <c r="C41" s="16">
        <v>33959</v>
      </c>
      <c r="D41" s="16">
        <v>1581</v>
      </c>
      <c r="E41" s="6">
        <v>52038</v>
      </c>
      <c r="F41" s="6">
        <v>52038</v>
      </c>
      <c r="G41" s="6">
        <v>52038</v>
      </c>
    </row>
    <row r="42" spans="1:7" x14ac:dyDescent="0.25">
      <c r="A42" s="17">
        <v>61</v>
      </c>
      <c r="B42" s="18" t="s">
        <v>41</v>
      </c>
      <c r="C42" s="16">
        <f>C43</f>
        <v>730</v>
      </c>
      <c r="D42" s="16">
        <f>D43</f>
        <v>500</v>
      </c>
      <c r="E42" s="6">
        <f>E43</f>
        <v>500</v>
      </c>
      <c r="F42" s="6">
        <f>F43</f>
        <v>500</v>
      </c>
      <c r="G42" s="6">
        <f>G43</f>
        <v>500</v>
      </c>
    </row>
    <row r="43" spans="1:7" x14ac:dyDescent="0.25">
      <c r="A43" s="19">
        <v>32</v>
      </c>
      <c r="B43" s="18" t="s">
        <v>13</v>
      </c>
      <c r="C43" s="16">
        <v>730</v>
      </c>
      <c r="D43" s="16">
        <v>500</v>
      </c>
      <c r="E43" s="6">
        <v>500</v>
      </c>
      <c r="F43" s="6">
        <v>500</v>
      </c>
      <c r="G43" s="6">
        <v>500</v>
      </c>
    </row>
    <row r="44" spans="1:7" x14ac:dyDescent="0.25">
      <c r="A44" s="10" t="s">
        <v>34</v>
      </c>
      <c r="B44" s="11" t="s">
        <v>1</v>
      </c>
      <c r="C44" s="11"/>
      <c r="D44" s="12"/>
      <c r="E44" s="12"/>
      <c r="F44" s="12"/>
      <c r="G44" s="12"/>
    </row>
    <row r="45" spans="1:7" x14ac:dyDescent="0.25">
      <c r="A45" s="4">
        <v>11</v>
      </c>
      <c r="B45" s="5" t="s">
        <v>0</v>
      </c>
      <c r="C45" s="6">
        <f>C46+C47+C48</f>
        <v>106608</v>
      </c>
      <c r="D45" s="6">
        <f>D46+D47+D48</f>
        <v>55000</v>
      </c>
      <c r="E45" s="6">
        <f>E46</f>
        <v>10000</v>
      </c>
      <c r="F45" s="6">
        <f>F46</f>
        <v>10050</v>
      </c>
      <c r="G45" s="6">
        <f>G46</f>
        <v>10100</v>
      </c>
    </row>
    <row r="46" spans="1:7" x14ac:dyDescent="0.25">
      <c r="A46" s="7" t="s">
        <v>5</v>
      </c>
      <c r="B46" s="5" t="s">
        <v>14</v>
      </c>
      <c r="C46" s="6">
        <v>106608</v>
      </c>
      <c r="D46" s="6">
        <v>55000</v>
      </c>
      <c r="E46" s="6">
        <v>10000</v>
      </c>
      <c r="F46" s="6">
        <v>10050</v>
      </c>
      <c r="G46" s="6">
        <v>10100</v>
      </c>
    </row>
    <row r="47" spans="1:7" x14ac:dyDescent="0.25">
      <c r="A47" s="7" t="s">
        <v>8</v>
      </c>
      <c r="B47" s="5" t="s">
        <v>13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</row>
    <row r="48" spans="1:7" x14ac:dyDescent="0.25">
      <c r="A48" s="7">
        <v>34</v>
      </c>
      <c r="B48" s="5" t="s">
        <v>15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</row>
    <row r="49" spans="1:7" x14ac:dyDescent="0.25">
      <c r="A49" s="13" t="s">
        <v>36</v>
      </c>
      <c r="B49" s="11" t="s">
        <v>37</v>
      </c>
      <c r="C49" s="11"/>
      <c r="D49" s="12"/>
      <c r="E49" s="12"/>
      <c r="F49" s="12"/>
      <c r="G49" s="12"/>
    </row>
    <row r="50" spans="1:7" x14ac:dyDescent="0.25">
      <c r="A50" s="4">
        <v>581</v>
      </c>
      <c r="B50" s="5" t="s">
        <v>7</v>
      </c>
      <c r="C50" s="6">
        <f>C51+C52+C53</f>
        <v>17934</v>
      </c>
      <c r="D50" s="6">
        <f>D51+D52+D53</f>
        <v>1526322</v>
      </c>
      <c r="E50" s="6">
        <f>E51+E52+E53+E54</f>
        <v>1615423</v>
      </c>
      <c r="F50" s="6">
        <v>0</v>
      </c>
      <c r="G50" s="6">
        <v>0</v>
      </c>
    </row>
    <row r="51" spans="1:7" x14ac:dyDescent="0.25">
      <c r="A51" s="7" t="s">
        <v>5</v>
      </c>
      <c r="B51" s="5" t="s">
        <v>14</v>
      </c>
      <c r="C51" s="6">
        <v>17934</v>
      </c>
      <c r="D51" s="6">
        <v>35869</v>
      </c>
      <c r="E51" s="6">
        <v>35868</v>
      </c>
      <c r="F51" s="6">
        <v>0</v>
      </c>
      <c r="G51" s="6">
        <v>0</v>
      </c>
    </row>
    <row r="52" spans="1:7" x14ac:dyDescent="0.25">
      <c r="A52" s="7" t="s">
        <v>8</v>
      </c>
      <c r="B52" s="5" t="s">
        <v>13</v>
      </c>
      <c r="C52" s="6"/>
      <c r="D52" s="6">
        <v>1390453</v>
      </c>
      <c r="E52" s="6">
        <v>1360400</v>
      </c>
      <c r="F52" s="6">
        <v>0</v>
      </c>
      <c r="G52" s="6">
        <v>0</v>
      </c>
    </row>
    <row r="53" spans="1:7" x14ac:dyDescent="0.25">
      <c r="A53" s="7" t="s">
        <v>10</v>
      </c>
      <c r="B53" s="5" t="s">
        <v>17</v>
      </c>
      <c r="C53" s="6"/>
      <c r="D53" s="6">
        <v>100000</v>
      </c>
      <c r="E53" s="6">
        <v>165000</v>
      </c>
      <c r="F53" s="6">
        <v>0</v>
      </c>
      <c r="G53" s="6">
        <v>0</v>
      </c>
    </row>
    <row r="54" spans="1:7" x14ac:dyDescent="0.25">
      <c r="A54" s="7">
        <v>45</v>
      </c>
      <c r="B54" s="5" t="s">
        <v>44</v>
      </c>
      <c r="C54" s="6"/>
      <c r="D54" s="6"/>
      <c r="E54" s="6">
        <v>54155</v>
      </c>
      <c r="F54" s="6"/>
      <c r="G54" s="6"/>
    </row>
    <row r="55" spans="1:7" x14ac:dyDescent="0.25">
      <c r="A55" s="13" t="s">
        <v>26</v>
      </c>
      <c r="B55" s="11" t="s">
        <v>27</v>
      </c>
      <c r="C55" s="11"/>
      <c r="D55" s="12"/>
      <c r="E55" s="12"/>
      <c r="F55" s="12"/>
      <c r="G55" s="12"/>
    </row>
    <row r="56" spans="1:7" x14ac:dyDescent="0.25">
      <c r="A56" s="4">
        <v>11</v>
      </c>
      <c r="B56" s="5" t="s">
        <v>0</v>
      </c>
      <c r="C56" s="6">
        <f>C57</f>
        <v>39820</v>
      </c>
      <c r="D56" s="6">
        <f>D57</f>
        <v>43900</v>
      </c>
      <c r="E56" s="6">
        <f>E57</f>
        <v>45000</v>
      </c>
      <c r="F56" s="6">
        <f>F57</f>
        <v>45000</v>
      </c>
      <c r="G56" s="6">
        <f>G57</f>
        <v>45000</v>
      </c>
    </row>
    <row r="57" spans="1:7" x14ac:dyDescent="0.25">
      <c r="A57" s="7" t="s">
        <v>10</v>
      </c>
      <c r="B57" s="5" t="s">
        <v>17</v>
      </c>
      <c r="C57" s="6">
        <v>39820</v>
      </c>
      <c r="D57" s="6">
        <v>43900</v>
      </c>
      <c r="E57" s="6">
        <v>45000</v>
      </c>
      <c r="F57" s="6">
        <v>45000</v>
      </c>
      <c r="G57" s="6">
        <v>45000</v>
      </c>
    </row>
    <row r="58" spans="1:7" x14ac:dyDescent="0.25">
      <c r="A58" s="4" t="s">
        <v>5</v>
      </c>
      <c r="B58" s="5" t="s">
        <v>6</v>
      </c>
      <c r="C58" s="6">
        <f>C59</f>
        <v>0</v>
      </c>
      <c r="D58" s="6">
        <f>D59</f>
        <v>9000</v>
      </c>
      <c r="E58" s="6">
        <f>E59</f>
        <v>0</v>
      </c>
      <c r="F58" s="6">
        <f>F59</f>
        <v>0</v>
      </c>
      <c r="G58" s="6">
        <f>G59</f>
        <v>0</v>
      </c>
    </row>
    <row r="59" spans="1:7" x14ac:dyDescent="0.25">
      <c r="A59" s="7" t="s">
        <v>10</v>
      </c>
      <c r="B59" s="5" t="s">
        <v>17</v>
      </c>
      <c r="C59" s="6">
        <v>0</v>
      </c>
      <c r="D59" s="6">
        <v>9000</v>
      </c>
      <c r="E59" s="6">
        <v>0</v>
      </c>
      <c r="F59" s="6">
        <v>0</v>
      </c>
      <c r="G59" s="6">
        <v>0</v>
      </c>
    </row>
  </sheetData>
  <mergeCells count="2">
    <mergeCell ref="A2:F2"/>
    <mergeCell ref="A1:G1"/>
  </mergeCells>
  <pageMargins left="0.31496062992125984" right="0.31496062992125984" top="0.74803149606299213" bottom="0.74803149606299213" header="0.31496062992125984" footer="0.31496062992125984"/>
  <pageSetup paperSize="9" scale="72" orientation="portrait" r:id="rId1"/>
  <ignoredErrors>
    <ignoredError sqref="A57:A59 A51:A53 A46:A47 A40 A13:A15 A18 A22:A23 A31:A33 A38 A26:A29 A3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Posebni dio FP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mzagorac</dc:creator>
  <cp:lastModifiedBy>Tatjana Marincel Borković</cp:lastModifiedBy>
  <cp:lastPrinted>2024-11-05T12:22:28Z</cp:lastPrinted>
  <dcterms:created xsi:type="dcterms:W3CDTF">2022-10-31T10:11:38Z</dcterms:created>
  <dcterms:modified xsi:type="dcterms:W3CDTF">2024-12-17T06:27:39Z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POSEBNI DIO FINANCIJSKOG PLANA 01.12.2022..xlsx</vt:lpwstr>
  </property>
</Properties>
</file>